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<sst xmlns="http://schemas.openxmlformats.org/spreadsheetml/2006/main" count="317" uniqueCount="256">
  <si>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</si>
  <si>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</si>
  <si>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</si>
  <si>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</si>
  <si>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</si>
  <si>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</si>
  <si>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</si>
  <si>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</si>
  <si>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</si>
  <si>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</si>
  <si>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</si>
  <si>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</si>
  <si>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</si>
  <si>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</si>
  <si>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</si>
  <si>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</si>
  <si>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</si>
  <si>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</si>
  <si>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</si>
  <si>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</si>
  <si>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</si>
  <si>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</si>
  <si>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</si>
  <si>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</si>
  <si>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</si>
  <si>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</si>
  <si>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</si>
  <si>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</si>
  <si>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</si>
  <si>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</si>
  <si>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</si>
  <si>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</si>
  <si>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</si>
  <si>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</si>
  <si>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</si>
  <si>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</si>
  <si>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</si>
  <si>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</si>
  <si>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</si>
  <si>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</si>
  <si>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</si>
  <si>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</si>
  <si>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</si>
  <si>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</si>
  <si>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</si>
  <si>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</si>
  <si>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</si>
  <si>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</si>
  <si>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</si>
  <si>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</si>
  <si>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</si>
  <si>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</si>
  <si>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</si>
  <si>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</si>
  <si>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</si>
  <si>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</si>
  <si>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</si>
  <si>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</si>
  <si>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</si>
  <si>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</si>
  <si>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</si>
  <si>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</si>
  <si>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</si>
  <si>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</si>
  <si>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</si>
  <si>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</si>
  <si>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</si>
  <si>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</si>
  <si>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</si>
  <si>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</si>
  <si>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</si>
  <si>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</si>
  <si>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</si>
  <si>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</si>
  <si>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</si>
  <si>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</si>
  <si>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</si>
  <si>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</si>
  <si>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</si>
  <si>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</si>
  <si>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</si>
  <si>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</si>
  <si>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</si>
  <si>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</si>
  <si>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</si>
  <si>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</si>
  <si>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</si>
  <si>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</si>
  <si>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</si>
  <si>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</si>
  <si>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</si>
  <si>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</si>
  <si>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</si>
  <si>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</si>
  <si>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</si>
  <si>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</si>
  <si>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</si>
  <si>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</si>
  <si>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</si>
  <si>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</si>
  <si>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</si>
  <si>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</si>
  <si>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</si>
  <si>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</si>
  <si>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</si>
  <si>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</si>
  <si>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</si>
  <si>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</si>
  <si>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</si>
  <si>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</si>
  <si>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</si>
  <si>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</si>
  <si>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</si>
  <si>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</si>
  <si>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</si>
  <si>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</si>
  <si>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</si>
  <si>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</si>
  <si>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</si>
  <si>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</si>
  <si>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</si>
  <si>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</si>
  <si>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</si>
  <si>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</si>
  <si>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</si>
  <si>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</si>
  <si>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</si>
  <si>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</si>
  <si>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</si>
  <si>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</si>
  <si>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</si>
  <si>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</si>
  <si>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</si>
  <si>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</si>
  <si>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</si>
  <si>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</si>
  <si>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</si>
  <si>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</si>
  <si>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</si>
  <si>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</si>
  <si>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</si>
  <si>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</si>
  <si>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</si>
  <si>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</si>
  <si>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</si>
  <si>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</si>
  <si>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</si>
  <si>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</si>
  <si>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</si>
  <si>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</si>
  <si>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</si>
  <si>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</si>
  <si>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</si>
  <si>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</si>
  <si>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</si>
  <si>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</si>
  <si>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</si>
  <si>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</si>
  <si>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</si>
  <si>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</si>
  <si>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</si>
  <si>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</si>
  <si>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</si>
  <si>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</si>
  <si>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</si>
  <si>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</si>
  <si>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</si>
  <si>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</si>
  <si>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</si>
  <si>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</si>
  <si>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</si>
  <si>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</si>
  <si>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</si>
  <si>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</si>
  <si>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</si>
  <si>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</si>
  <si>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</si>
  <si>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</si>
  <si>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</si>
  <si>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</si>
  <si>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</si>
  <si>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</si>
  <si>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</si>
  <si>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</si>
  <si>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</si>
  <si>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</si>
  <si>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</si>
  <si>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</si>
  <si>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</si>
  <si>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</si>
  <si>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</si>
  <si>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</si>
  <si>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</si>
  <si>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</si>
  <si>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</si>
  <si>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</si>
  <si>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</si>
  <si>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</si>
  <si>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</si>
  <si>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</si>
  <si>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</si>
  <si>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</si>
  <si>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</si>
  <si>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</si>
  <si>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</si>
  <si>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</si>
  <si>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</si>
  <si>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</si>
  <si>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</si>
  <si>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</si>
  <si>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</si>
  <si>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</si>
  <si>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</si>
  <si>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</si>
  <si>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</si>
  <si>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</si>
  <si>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</si>
  <si>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</si>
  <si>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</si>
  <si>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</si>
  <si>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</si>
  <si>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</si>
  <si>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</si>
  <si>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</si>
  <si>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</si>
  <si>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</si>
  <si>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</si>
  <si>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</si>
  <si>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</si>
  <si>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</si>
  <si>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</si>
  <si>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</si>
  <si>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</si>
  <si>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</si>
  <si>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</si>
  <si>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</si>
  <si>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</si>
  <si>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</si>
  <si>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</si>
  <si>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</si>
  <si>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</si>
  <si>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</si>
  <si>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</si>
  <si>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</si>
  <si>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</si>
  <si>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П.В. Демчук</t>
  </si>
  <si>
    <t>Е.Ю. Роздайгора</t>
  </si>
  <si>
    <t>(03852)4-13-47</t>
  </si>
  <si>
    <t>(03852)4-13-48</t>
  </si>
  <si>
    <t>inbox@iz.km.court.gov.ua</t>
  </si>
  <si>
    <t>11 січня 2016 року</t>
  </si>
  <si>
    <t>2015 рік</t>
  </si>
  <si>
    <t>Ізяславський районний суд Хмельницької області</t>
  </si>
  <si>
    <t>30300. Хмельницька область</t>
  </si>
  <si>
    <t>м. Ізяслав</t>
  </si>
  <si>
    <t>вул. Незалежності. 3</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</si>
</sst>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49</v>
      </c>
      <c r="F10" s="113">
        <v>49</v>
      </c>
      <c r="G10" s="113">
        <v>49</v>
      </c>
      <c r="H10" s="113">
        <v>5</v>
      </c>
      <c r="I10" s="113"/>
      <c r="J10" s="113"/>
      <c r="K10" s="113">
        <v>44</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3</v>
      </c>
      <c r="F15" s="113"/>
      <c r="G15" s="113">
        <v>3</v>
      </c>
      <c r="H15" s="113"/>
      <c r="I15" s="113">
        <v>3</v>
      </c>
      <c r="J15" s="113"/>
      <c r="K15" s="113"/>
      <c r="L15" s="113"/>
      <c r="M15" s="113"/>
      <c r="N15" s="113" t="s">
        <v>147</v>
      </c>
      <c r="O15" s="120">
        <f t="shared" si="0"/>
        <v>3</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3</v>
      </c>
      <c r="F21" s="113"/>
      <c r="G21" s="113">
        <v>3</v>
      </c>
      <c r="H21" s="113"/>
      <c r="I21" s="113">
        <v>3</v>
      </c>
      <c r="J21" s="113"/>
      <c r="K21" s="113"/>
      <c r="L21" s="113"/>
      <c r="M21" s="113"/>
      <c r="N21" s="113" t="s">
        <v>147</v>
      </c>
      <c r="O21" s="120">
        <f t="shared" si="0"/>
        <v>3</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52</v>
      </c>
      <c r="F23" s="113">
        <f>F10+F12+F15+F22</f>
        <v>49</v>
      </c>
      <c r="G23" s="113">
        <f>G10+G12+G15+G22</f>
        <v>52</v>
      </c>
      <c r="H23" s="113">
        <f>H10+H15</f>
        <v>5</v>
      </c>
      <c r="I23" s="113">
        <f>I10+I15</f>
        <v>3</v>
      </c>
      <c r="J23" s="113">
        <f>J10+J12+J15</f>
        <v>0</v>
      </c>
      <c r="K23" s="113">
        <f>K10+K12+K15</f>
        <v>44</v>
      </c>
      <c r="L23" s="113">
        <f>L10+L12+L15+L22</f>
        <v>0</v>
      </c>
      <c r="M23" s="119">
        <f>M10+M12+M15+M22</f>
        <v>0</v>
      </c>
      <c r="N23" s="119">
        <f>N10</f>
        <v>0</v>
      </c>
      <c r="O23" s="120">
        <f t="shared" si="0"/>
        <v>3</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53</v>
      </c>
      <c r="G31" s="121">
        <v>44</v>
      </c>
      <c r="H31" s="121">
        <v>46</v>
      </c>
      <c r="I31" s="121">
        <v>41</v>
      </c>
      <c r="J31" s="121">
        <v>35</v>
      </c>
      <c r="K31" s="121">
        <v>2</v>
      </c>
      <c r="L31" s="121">
        <v>2</v>
      </c>
      <c r="M31" s="121"/>
      <c r="N31" s="121">
        <v>7</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&amp;L851D4A58&amp;CФорма № 2-А, Підрозділ: Ізяславський районний суд Хмельницької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2</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c r="F9" s="98"/>
      <c r="G9" s="98"/>
      <c r="H9" s="98"/>
      <c r="I9" s="98"/>
      <c r="J9" s="98"/>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c r="F10" s="98"/>
      <c r="G10" s="98"/>
      <c r="H10" s="98"/>
      <c r="I10" s="98"/>
      <c r="J10" s="98"/>
      <c r="K10" s="116">
        <v>1</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8</v>
      </c>
      <c r="E12" s="98">
        <v>10</v>
      </c>
      <c r="F12" s="98">
        <v>9</v>
      </c>
      <c r="G12" s="98">
        <v>8</v>
      </c>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8</v>
      </c>
      <c r="E24" s="98">
        <v>10</v>
      </c>
      <c r="F24" s="98">
        <v>9</v>
      </c>
      <c r="G24" s="98">
        <v>8</v>
      </c>
      <c r="H24" s="98"/>
      <c r="I24" s="98">
        <v>1</v>
      </c>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8</v>
      </c>
      <c r="E25" s="98">
        <v>10</v>
      </c>
      <c r="F25" s="98">
        <v>9</v>
      </c>
      <c r="G25" s="98">
        <v>8</v>
      </c>
      <c r="H25" s="98"/>
      <c r="I25" s="98">
        <v>1</v>
      </c>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5</v>
      </c>
      <c r="E43" s="98">
        <v>3</v>
      </c>
      <c r="F43" s="98">
        <v>3</v>
      </c>
      <c r="G43" s="98">
        <v>3</v>
      </c>
      <c r="H43" s="98"/>
      <c r="I43" s="98"/>
      <c r="J43" s="98"/>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c r="F45" s="98"/>
      <c r="G45" s="98"/>
      <c r="H45" s="98"/>
      <c r="I45" s="98"/>
      <c r="J45" s="98"/>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3</v>
      </c>
      <c r="E48" s="98">
        <v>2</v>
      </c>
      <c r="F48" s="98">
        <v>2</v>
      </c>
      <c r="G48" s="98">
        <v>2</v>
      </c>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v>1</v>
      </c>
      <c r="F52" s="98">
        <v>1</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1</v>
      </c>
      <c r="E58" s="98">
        <v>1</v>
      </c>
      <c r="F58" s="98">
        <v>1</v>
      </c>
      <c r="G58" s="98">
        <v>1</v>
      </c>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v>1</v>
      </c>
      <c r="E70" s="98">
        <v>1</v>
      </c>
      <c r="F70" s="98">
        <v>1</v>
      </c>
      <c r="G70" s="98">
        <v>1</v>
      </c>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v>
      </c>
      <c r="D88" s="98">
        <v>22</v>
      </c>
      <c r="E88" s="98">
        <v>25</v>
      </c>
      <c r="F88" s="98">
        <v>22</v>
      </c>
      <c r="G88" s="98">
        <v>19</v>
      </c>
      <c r="H88" s="98"/>
      <c r="I88" s="98">
        <v>1</v>
      </c>
      <c r="J88" s="98">
        <v>2</v>
      </c>
      <c r="K88" s="116">
        <v>3</v>
      </c>
      <c r="L88" s="98"/>
      <c r="M88" s="98">
        <v>183817</v>
      </c>
      <c r="N88" s="112">
        <v>73</v>
      </c>
      <c r="O88" s="98"/>
    </row>
    <row r="89" spans="1:16" s="4" customFormat="1" ht="33" customHeight="1">
      <c r="A89" s="44">
        <v>82</v>
      </c>
      <c r="B89" s="129" t="s">
        <v>196</v>
      </c>
      <c r="C89" s="112"/>
      <c r="D89" s="98">
        <v>1</v>
      </c>
      <c r="E89" s="98">
        <v>1</v>
      </c>
      <c r="F89" s="98">
        <v>1</v>
      </c>
      <c r="G89" s="98">
        <v>1</v>
      </c>
      <c r="H89" s="98"/>
      <c r="I89" s="98"/>
      <c r="J89" s="98"/>
      <c r="K89" s="116"/>
      <c r="L89" s="98"/>
      <c r="M89" s="98"/>
      <c r="N89" s="112"/>
      <c r="O89" s="98"/>
      <c r="P89" s="60"/>
    </row>
    <row r="90" spans="1:16" s="4" customFormat="1" ht="69.75" customHeight="1">
      <c r="A90" s="46">
        <v>83</v>
      </c>
      <c r="B90" s="129" t="s">
        <v>195</v>
      </c>
      <c r="C90" s="112">
        <v>6</v>
      </c>
      <c r="D90" s="98">
        <v>15</v>
      </c>
      <c r="E90" s="98">
        <v>19</v>
      </c>
      <c r="F90" s="98">
        <v>17</v>
      </c>
      <c r="G90" s="98">
        <v>16</v>
      </c>
      <c r="H90" s="98"/>
      <c r="I90" s="98">
        <v>1</v>
      </c>
      <c r="J90" s="98">
        <v>1</v>
      </c>
      <c r="K90" s="116">
        <v>2</v>
      </c>
      <c r="L90" s="98"/>
      <c r="M90" s="98">
        <v>73</v>
      </c>
      <c r="N90" s="112">
        <v>73</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6</v>
      </c>
      <c r="D94" s="98">
        <v>12</v>
      </c>
      <c r="E94" s="98">
        <v>17</v>
      </c>
      <c r="F94" s="98">
        <v>15</v>
      </c>
      <c r="G94" s="98">
        <v>14</v>
      </c>
      <c r="H94" s="98"/>
      <c r="I94" s="98">
        <v>1</v>
      </c>
      <c r="J94" s="98">
        <v>1</v>
      </c>
      <c r="K94" s="116">
        <v>1</v>
      </c>
      <c r="L94" s="98"/>
      <c r="M94" s="98">
        <v>73</v>
      </c>
      <c r="N94" s="112">
        <v>73</v>
      </c>
      <c r="O94" s="98"/>
      <c r="P94" s="60"/>
    </row>
    <row r="95" spans="1:16" s="4" customFormat="1" ht="25.5" customHeight="1">
      <c r="A95" s="44">
        <v>88</v>
      </c>
      <c r="B95" s="129" t="s">
        <v>68</v>
      </c>
      <c r="C95" s="112"/>
      <c r="D95" s="98">
        <v>2</v>
      </c>
      <c r="E95" s="98">
        <v>1</v>
      </c>
      <c r="F95" s="98"/>
      <c r="G95" s="98"/>
      <c r="H95" s="98"/>
      <c r="I95" s="98"/>
      <c r="J95" s="98">
        <v>1</v>
      </c>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5</v>
      </c>
      <c r="E103" s="98">
        <v>5</v>
      </c>
      <c r="F103" s="98">
        <v>4</v>
      </c>
      <c r="G103" s="98">
        <v>2</v>
      </c>
      <c r="H103" s="98">
        <v>1</v>
      </c>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4</v>
      </c>
      <c r="E108" s="98">
        <v>4</v>
      </c>
      <c r="F108" s="98">
        <v>4</v>
      </c>
      <c r="G108" s="98">
        <v>2</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9</v>
      </c>
      <c r="D114" s="112">
        <f aca="true" t="shared" si="0" ref="D114:O114">SUM(D8,D9,D12,D29,D30,D43,D49,D52,D79,D88,D103,D109,D113)</f>
        <v>44</v>
      </c>
      <c r="E114" s="112">
        <f t="shared" si="0"/>
        <v>46</v>
      </c>
      <c r="F114" s="112">
        <f t="shared" si="0"/>
        <v>41</v>
      </c>
      <c r="G114" s="112">
        <f t="shared" si="0"/>
        <v>35</v>
      </c>
      <c r="H114" s="112">
        <f t="shared" si="0"/>
        <v>1</v>
      </c>
      <c r="I114" s="112">
        <f t="shared" si="0"/>
        <v>2</v>
      </c>
      <c r="J114" s="112">
        <f t="shared" si="0"/>
        <v>2</v>
      </c>
      <c r="K114" s="112">
        <f t="shared" si="0"/>
        <v>7</v>
      </c>
      <c r="L114" s="112">
        <f t="shared" si="0"/>
        <v>0</v>
      </c>
      <c r="M114" s="112">
        <f t="shared" si="0"/>
        <v>183817</v>
      </c>
      <c r="N114" s="112">
        <f t="shared" si="0"/>
        <v>73</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&amp;L851D4A58&amp;CФорма № 2-А, Підрозділ: Ізяславський районний суд Хмельницької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&amp;L851D4A58&amp;CФорма № 2-А, Підрозділ: Ізяславський районний суд Хмельницької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1</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v>2</v>
      </c>
      <c r="L16" s="33"/>
      <c r="M16" s="23"/>
      <c r="N16" s="20"/>
      <c r="O16" s="20"/>
      <c r="P16" s="20"/>
    </row>
    <row r="17" spans="1:16" s="10" customFormat="1" ht="22.5" customHeight="1">
      <c r="A17" s="2">
        <v>13</v>
      </c>
      <c r="B17" s="306"/>
      <c r="C17" s="266" t="s">
        <v>146</v>
      </c>
      <c r="D17" s="267"/>
      <c r="E17" s="267"/>
      <c r="F17" s="267"/>
      <c r="G17" s="267"/>
      <c r="H17" s="267"/>
      <c r="I17" s="267"/>
      <c r="J17" s="268"/>
      <c r="K17" s="125">
        <v>43</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&amp;L851D4A58&amp;CФорма № 2-А, Підрозділ: Ізяславський районний суд Хмельницької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&amp;L851D4A58&amp;C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2016-01-11T12:17:13Z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2-А_11.01.2016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851D4A58</vt:lpwstr>
  </property>
  <property fmtid="{D5CDD505-2E9C-101B-9397-08002B2CF9AE}" pid="10" name="Підрозд">
    <vt:lpwstr>Ізяславський районний суд Хмельницької області</vt:lpwstr>
  </property>
  <property fmtid="{D5CDD505-2E9C-101B-9397-08002B2CF9AE}" pid="11" name="ПідрозділDB">
    <vt:i4>0</vt:i4>
  </property>
  <property fmtid="{D5CDD505-2E9C-101B-9397-08002B2CF9AE}" pid="12" name="Підрозділ">
    <vt:i4>923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